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simoes\Desktop\NE\"/>
    </mc:Choice>
  </mc:AlternateContent>
  <xr:revisionPtr revIDLastSave="0" documentId="13_ncr:1_{E7F5801F-3A15-4A86-9948-BF5BD7E36D4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Identificação do CLAS" sheetId="1" r:id="rId1"/>
    <sheet name="Grelha" sheetId="2" r:id="rId2"/>
  </sheets>
  <definedNames>
    <definedName name="_xlnm.Print_Titles" localSheetId="1">Grelha!$A$2:$AMJ$2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9" i="2" l="1"/>
  <c r="I47" i="2"/>
  <c r="H47" i="2"/>
  <c r="E47" i="2"/>
  <c r="I46" i="2"/>
  <c r="H46" i="2"/>
  <c r="E46" i="2"/>
  <c r="I45" i="2"/>
  <c r="H45" i="2"/>
  <c r="E45" i="2"/>
  <c r="I44" i="2"/>
  <c r="H44" i="2"/>
  <c r="E44" i="2"/>
  <c r="I43" i="2"/>
  <c r="H43" i="2"/>
  <c r="E43" i="2"/>
  <c r="I42" i="2"/>
  <c r="H42" i="2"/>
  <c r="E42" i="2"/>
  <c r="I41" i="2"/>
  <c r="H41" i="2"/>
  <c r="E41" i="2"/>
  <c r="E40" i="2"/>
  <c r="H38" i="2"/>
  <c r="H37" i="2"/>
  <c r="H36" i="2"/>
  <c r="K35" i="2"/>
  <c r="H35" i="2"/>
  <c r="I35" i="2" s="1"/>
  <c r="G47" i="2" s="1"/>
  <c r="H33" i="2"/>
  <c r="H32" i="2"/>
  <c r="H31" i="2"/>
  <c r="K30" i="2"/>
  <c r="H30" i="2"/>
  <c r="I30" i="2" s="1"/>
  <c r="G46" i="2" s="1"/>
  <c r="H28" i="2"/>
  <c r="H27" i="2"/>
  <c r="K26" i="2"/>
  <c r="H26" i="2"/>
  <c r="I26" i="2" s="1"/>
  <c r="G45" i="2" s="1"/>
  <c r="H24" i="2"/>
  <c r="H23" i="2"/>
  <c r="K22" i="2"/>
  <c r="H22" i="2"/>
  <c r="I22" i="2" s="1"/>
  <c r="G44" i="2" s="1"/>
  <c r="H20" i="2"/>
  <c r="I18" i="2" s="1"/>
  <c r="G43" i="2" s="1"/>
  <c r="H19" i="2"/>
  <c r="K18" i="2"/>
  <c r="H18" i="2"/>
  <c r="D43" i="2" s="1"/>
  <c r="H16" i="2"/>
  <c r="K15" i="2"/>
  <c r="H15" i="2"/>
  <c r="D42" i="2" s="1"/>
  <c r="H13" i="2"/>
  <c r="H12" i="2"/>
  <c r="K11" i="2"/>
  <c r="H11" i="2"/>
  <c r="I11" i="2" s="1"/>
  <c r="G41" i="2" s="1"/>
  <c r="H9" i="2"/>
  <c r="H8" i="2"/>
  <c r="H7" i="2"/>
  <c r="H6" i="2"/>
  <c r="H5" i="2"/>
  <c r="K4" i="2"/>
  <c r="H4" i="2"/>
  <c r="D40" i="2" s="1"/>
  <c r="D47" i="2" l="1"/>
  <c r="I15" i="2"/>
  <c r="G42" i="2" s="1"/>
  <c r="D44" i="2"/>
  <c r="D41" i="2"/>
  <c r="D46" i="2"/>
  <c r="I4" i="2"/>
  <c r="D45" i="2"/>
  <c r="G49" i="2" l="1"/>
  <c r="G40" i="2"/>
  <c r="G51" i="2" l="1"/>
  <c r="B30" i="1" s="1"/>
  <c r="B34" i="1" s="1"/>
  <c r="B29" i="1"/>
  <c r="B33" i="1" s="1"/>
</calcChain>
</file>

<file path=xl/sharedStrings.xml><?xml version="1.0" encoding="utf-8"?>
<sst xmlns="http://schemas.openxmlformats.org/spreadsheetml/2006/main" count="105" uniqueCount="80">
  <si>
    <t>Grelha de Emissão de Pareceres: ficha de identificação do CLAS</t>
  </si>
  <si>
    <t>CLAS de: Barcelos</t>
  </si>
  <si>
    <t>Identificação da Candidatura:</t>
  </si>
  <si>
    <t>Código da candidatura:</t>
  </si>
  <si>
    <t xml:space="preserve">Identificação da entidade candidata: </t>
  </si>
  <si>
    <t>Tipo(s) de resposta(s) a criar:</t>
  </si>
  <si>
    <t>Nº de lugares:</t>
  </si>
  <si>
    <r>
      <rPr>
        <b/>
        <i/>
        <sz val="12"/>
        <rFont val="Times New Roman"/>
        <family val="1"/>
      </rPr>
      <t>Processo e Instrumentos de Planeamento do CLAS</t>
    </r>
    <r>
      <rPr>
        <sz val="12"/>
        <rFont val="Times New Roman"/>
        <family val="1"/>
      </rPr>
      <t xml:space="preserve"> (a)</t>
    </r>
    <r>
      <rPr>
        <b/>
        <i/>
        <sz val="12"/>
        <rFont val="Times New Roman"/>
        <family val="1"/>
      </rPr>
      <t>:</t>
    </r>
  </si>
  <si>
    <t>Diagnóstico Social</t>
  </si>
  <si>
    <t xml:space="preserve">Data de aprovação pelo plenário: </t>
  </si>
  <si>
    <t>Plano de Desenvolvimento Social</t>
  </si>
  <si>
    <t>Período de vigência do PDS:</t>
  </si>
  <si>
    <t>Plano de Acão</t>
  </si>
  <si>
    <t>Ano do Plano de Acão:</t>
  </si>
  <si>
    <t>Outros instrumentos utilizados na avaliação do critério "pertinência"</t>
  </si>
  <si>
    <t>Pré-Diagnóstico Social do CLAS</t>
  </si>
  <si>
    <t xml:space="preserve">       /     /</t>
  </si>
  <si>
    <t>Outros documentos - indique quais:</t>
  </si>
  <si>
    <t>Processo de Emissão do Parecer:</t>
  </si>
  <si>
    <t>Parecer do Núcleo Executivo</t>
  </si>
  <si>
    <t>Pontuação:</t>
  </si>
  <si>
    <t xml:space="preserve">Parecer (menção qualitativa): </t>
  </si>
  <si>
    <t>Parecer do CLAS</t>
  </si>
  <si>
    <t>Pontuação Final:</t>
  </si>
  <si>
    <t>Parecer Final (menção qualitativa):</t>
  </si>
  <si>
    <t>Data da deliberação pelo plenário do CLAS:</t>
  </si>
  <si>
    <t>Acta da reunião plenária (anexar)</t>
  </si>
  <si>
    <t>Assinatura do Presidente do CLAS:</t>
  </si>
  <si>
    <t>Data:</t>
  </si>
  <si>
    <t>Notas:</t>
  </si>
  <si>
    <t>(a) Preencher com indicação das datas só nos casos em que os instrumentos já tenham sido elaborados e aprovados em reunião plenária pelo CLAS.</t>
  </si>
  <si>
    <t xml:space="preserve">Menção qualitativa: </t>
  </si>
  <si>
    <t>Entre 0 e 49 pontos - parecer desfavorável</t>
  </si>
  <si>
    <t>Entre 50 e 100 pontos - parecer favorável</t>
  </si>
  <si>
    <t>Critério</t>
  </si>
  <si>
    <t>Pontuação</t>
  </si>
  <si>
    <t>Ponderação</t>
  </si>
  <si>
    <r>
      <rPr>
        <b/>
        <sz val="10"/>
        <rFont val="Arial"/>
        <family val="2"/>
      </rPr>
      <t xml:space="preserve">Assinalar o nível aplicável </t>
    </r>
    <r>
      <rPr>
        <b/>
        <sz val="10"/>
        <color rgb="FFFF0000"/>
        <rFont val="Arial"/>
        <family val="2"/>
      </rPr>
      <t>com X</t>
    </r>
  </si>
  <si>
    <t>Pontuação Parcial</t>
  </si>
  <si>
    <t>Pertinência</t>
  </si>
  <si>
    <t>+</t>
  </si>
  <si>
    <t>A candidatura/projeto responde a necessidade(s) de prioridade elevada (entre as mais urgentes e as mais importantes) diagnosticada(s) e identificada(s) nos instrumentos de planeamento do CLAS.</t>
  </si>
  <si>
    <t>A candidatura/projeto responde a necessidade(s) de prioridade elevada (entre as mais urgentes e as mais importantes), diagnosticada(s) mas não identificada(s) nos instrumentos de planeamento do CLAS.</t>
  </si>
  <si>
    <t xml:space="preserve">A candidatura/projeto responde a necessidade(s) de prioridade média (entre as mais urgentes e as menos importantes ou mais importantes e menos urgentes) diagnosticada(s) e identificada(s) nos instrumentos de planeamento do CLAS. </t>
  </si>
  <si>
    <t>A candidatura/projeto responde a necessidade(s) de prioridade média (entre as mais urgentes e as menos importantes ou mais importantes e menos urgentes) diagnosticada(s) mas não identificada(s) nos instrumentos de planeamento do CLAS.</t>
  </si>
  <si>
    <t>A candidatura/projeto responde a necessidade(s) de prioridade baixa (menos urgentes e menos importantes), independentemente de diagnosticada(s)/ identificada(s) nos instrumentos de planeamento do CLAS.</t>
  </si>
  <si>
    <t>-</t>
  </si>
  <si>
    <t>A candidatura/projeto responde a necessidade(s) não prioritária(s), não diagnosticada(s) nem identificada(s) nos instrumentos de planeamento do CLAS.</t>
  </si>
  <si>
    <t>Subsidiariedade</t>
  </si>
  <si>
    <t>Não existem outros recursos e/ou potencialidades disponíveis no território (concelho) susceptíveis de ser rentabilizados para responder à(s) necessidade(s) diagnosticada(s) na candidatura/projeto.</t>
  </si>
  <si>
    <t>Existem outros recursos e/ou potencialidades disponíveis no território (concelho) susceptíveis de ser rentabilizados para responder à(s) necessidade(s) diagnosticada(s) na candidatura/projeto que ainda não estão esgotados.</t>
  </si>
  <si>
    <t>Existem outros recursos e/ou potencialidades disponíveis no território (concelho) que respondem à(s) mesma(s) necessidade(s) diagnosticada(s) na candidatura/projeto.</t>
  </si>
  <si>
    <t>Concertação</t>
  </si>
  <si>
    <t>A candidatura/projeto foi concertada em sede de CLAS tendo sido acordado que a entidade que a apresenta detém as melhores condições para a sua execução.</t>
  </si>
  <si>
    <t>A candidatura/projeto surge por iniciativa da entidade que a apresenta sem concertação com o CLAS.</t>
  </si>
  <si>
    <t>Parcerias</t>
  </si>
  <si>
    <t>Estão identificados na candidatura/projeto, os parceiros, as respetivas responsabilidades e os recursos a disponibilizar por cada um na concretização do projeto.</t>
  </si>
  <si>
    <t>Estão identificados na candidatura/projeto, os parceiros, mas não as responsabilidades ou os recursos a disponibilizar por cada um na concretização do projeto.</t>
  </si>
  <si>
    <t>Não existe nenhum trabalho de parceria na concretização do projeto.</t>
  </si>
  <si>
    <t>Inovação</t>
  </si>
  <si>
    <t>A candidatura/projeto integra elementos de inovação e de boas práticas validadas e inexistentes no território (área geográfica de incidência do projeto).</t>
  </si>
  <si>
    <t>A candidatura/projeto integra elementos de inovação ou boas práticas já validadas e inexistentes no território (área geográfica de incidência do projeto).</t>
  </si>
  <si>
    <t>Não existem elementos de inovação nem de boas práticas na candidatura/projeto.</t>
  </si>
  <si>
    <t>Divulgação</t>
  </si>
  <si>
    <t>A candidatura/projeto apresenta/define estratégias/formas de divulgação que incluem o sistema de informação da Rede Social (dimensão local e/ou nacional).</t>
  </si>
  <si>
    <t>A candidatura/projeto apresenta/define estratégias de divulgação, embora estas não incluam o sistema de informação da Rede Social (dimensão local e/ou nacional).</t>
  </si>
  <si>
    <t>A candidatura/projeto não apresenta/define estratégias de divulgação.</t>
  </si>
  <si>
    <t>Empregabilidade</t>
  </si>
  <si>
    <t>A candidatura/projeto cria novos postos de trabalho e prevê ações de qualificação dos recursos humanos.</t>
  </si>
  <si>
    <t>A candidatura/projeto cria novos postos de trabalho mas não prevê ações de qualificação dos recursos humanos.</t>
  </si>
  <si>
    <t>A candidatura/projeto mantém postos de trabalho existentes e prevê ações de qualificação dos recursos humanos.</t>
  </si>
  <si>
    <t>A candidatura/projeto mantém postos de trabalho existentes mas não prevê ações de qualificação dos recursos humanos.</t>
  </si>
  <si>
    <t>Sustentabilidade</t>
  </si>
  <si>
    <t>A sustentabilidade futura da resposta/serviço é garantida maioritariamente por recursos privados da própria Instituição ou de outras entidades privadas.</t>
  </si>
  <si>
    <t>A sustentabilidade futura da resposta/serviço é garantida de forma equilibrada por recursos privados da própria Instituição ou de outras entidades privadas e por recursos de entidades públicas.</t>
  </si>
  <si>
    <t>A sustentabilidade futura da resposta/serviço é garantida maioritariamente por recursos de entidades públicas.</t>
  </si>
  <si>
    <t>A candidatura/projeto não indica forma/meio de garantir a sustentabilidade futura da resposta/serviço.</t>
  </si>
  <si>
    <t>TOTAL</t>
  </si>
  <si>
    <t>MENÇÃO QUALITATIVA</t>
  </si>
  <si>
    <t>2024/2030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</si>
</sst>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/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9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10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/>
    </xf>
    <xf numFmtId="9" fontId="4" fillId="0" borderId="5" xfId="0" applyNumberFormat="1" applyFont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 indent="12"/>
    </xf>
    <xf numFmtId="2" fontId="0" fillId="0" borderId="5" xfId="0" applyNumberFormat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</cellXfs>
  <cellStyles count="1">
    <cellStyle name="Normal" xfId="0" builtinId="0"/>
  </cellStyles>
  <dxfs count="1">
    <dxf>
      <font>
        <sz val="11"/>
        <color rgb="FF008000"/>
        <name val="Calibri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5"/>
  <sheetViews>
    <sheetView tabSelected="1" zoomScale="105" zoomScaleNormal="105" workbookViewId="0">
      <selection activeCell="I7" sqref="I7"/>
    </sheetView>
  </sheetViews>
  <sheetFormatPr defaultColWidth="11.5703125" defaultRowHeight="15" x14ac:dyDescent="0.25"/>
  <cols>
    <col min="1" max="1" width="37.28515625" style="2" customWidth="1"/>
    <col min="2" max="2" width="12.7109375" customWidth="1"/>
    <col min="3" max="3" width="22" style="2" customWidth="1"/>
    <col min="4" max="4" width="14.28515625" style="2" customWidth="1"/>
    <col min="5" max="5" width="13.5703125" style="2" customWidth="1"/>
    <col min="6" max="63" width="9.140625" style="2" customWidth="1"/>
  </cols>
  <sheetData>
    <row r="1" spans="1:63" x14ac:dyDescent="0.25">
      <c r="D1" s="3"/>
      <c r="BK1"/>
    </row>
    <row r="2" spans="1:63" ht="18" x14ac:dyDescent="0.25">
      <c r="A2" s="41" t="s">
        <v>0</v>
      </c>
      <c r="B2" s="41"/>
      <c r="C2" s="41"/>
      <c r="D2" s="41"/>
      <c r="E2" s="41"/>
      <c r="BK2"/>
    </row>
    <row r="3" spans="1:63" x14ac:dyDescent="0.25">
      <c r="B3" s="2"/>
      <c r="D3" s="3"/>
      <c r="BK3"/>
    </row>
    <row r="4" spans="1:63" ht="19.899999999999999" customHeight="1" x14ac:dyDescent="0.25">
      <c r="A4" s="42" t="s">
        <v>1</v>
      </c>
      <c r="B4" s="42"/>
      <c r="C4" s="42"/>
      <c r="D4" s="42"/>
      <c r="E4" s="42"/>
    </row>
    <row r="5" spans="1:63" ht="14.1" customHeight="1" x14ac:dyDescent="0.25">
      <c r="A5" s="4"/>
      <c r="B5" s="4"/>
      <c r="C5" s="4"/>
      <c r="D5" s="4"/>
      <c r="E5" s="4"/>
    </row>
    <row r="6" spans="1:63" ht="19.899999999999999" customHeight="1" x14ac:dyDescent="0.25">
      <c r="A6" s="5" t="s">
        <v>2</v>
      </c>
      <c r="B6" s="2"/>
    </row>
    <row r="7" spans="1:63" ht="35.450000000000003" customHeight="1" x14ac:dyDescent="0.25">
      <c r="A7" s="65" t="s">
        <v>3</v>
      </c>
      <c r="B7" s="43"/>
      <c r="C7" s="43"/>
      <c r="D7" s="43"/>
      <c r="E7" s="43"/>
    </row>
    <row r="8" spans="1:63" ht="19.899999999999999" customHeight="1" x14ac:dyDescent="0.25">
      <c r="A8" s="65" t="s">
        <v>4</v>
      </c>
      <c r="B8" s="44"/>
      <c r="C8" s="44"/>
      <c r="D8" s="44"/>
      <c r="E8" s="44"/>
    </row>
    <row r="9" spans="1:63" ht="19.899999999999999" customHeight="1" x14ac:dyDescent="0.25">
      <c r="A9" s="65" t="s">
        <v>5</v>
      </c>
      <c r="B9" s="45"/>
      <c r="C9" s="45"/>
      <c r="D9" s="45"/>
      <c r="E9" s="45"/>
    </row>
    <row r="10" spans="1:63" ht="19.899999999999999" customHeight="1" x14ac:dyDescent="0.25">
      <c r="A10" s="65" t="s">
        <v>6</v>
      </c>
      <c r="B10" s="6"/>
      <c r="C10" s="7"/>
      <c r="D10" s="7"/>
      <c r="E10" s="7"/>
    </row>
    <row r="11" spans="1:63" ht="14.1" customHeight="1" x14ac:dyDescent="0.25">
      <c r="A11" s="4"/>
      <c r="B11" s="4"/>
      <c r="C11" s="4"/>
      <c r="D11" s="4"/>
      <c r="E11" s="4"/>
    </row>
    <row r="12" spans="1:63" ht="19.899999999999999" customHeight="1" x14ac:dyDescent="0.25">
      <c r="A12" s="5" t="s">
        <v>7</v>
      </c>
      <c r="B12" s="5"/>
    </row>
    <row r="13" spans="1:63" ht="19.899999999999999" customHeight="1" x14ac:dyDescent="0.25">
      <c r="A13" s="2" t="s">
        <v>8</v>
      </c>
      <c r="B13" s="46" t="s">
        <v>9</v>
      </c>
      <c r="C13" s="46"/>
      <c r="E13" s="8">
        <v>45539</v>
      </c>
    </row>
    <row r="14" spans="1:63" ht="14.1" customHeight="1" x14ac:dyDescent="0.25">
      <c r="B14" s="2"/>
      <c r="E14" s="3"/>
    </row>
    <row r="15" spans="1:63" ht="19.899999999999999" customHeight="1" x14ac:dyDescent="0.25">
      <c r="A15" s="2" t="s">
        <v>10</v>
      </c>
      <c r="B15" s="46" t="s">
        <v>11</v>
      </c>
      <c r="C15" s="46"/>
      <c r="D15" s="8" t="s">
        <v>79</v>
      </c>
      <c r="E15" s="3"/>
    </row>
    <row r="16" spans="1:63" ht="19.899999999999999" customHeight="1" x14ac:dyDescent="0.25">
      <c r="B16" s="2" t="s">
        <v>9</v>
      </c>
      <c r="D16" s="3"/>
      <c r="E16" s="8">
        <v>45539</v>
      </c>
    </row>
    <row r="17" spans="1:5" ht="14.1" customHeight="1" x14ac:dyDescent="0.25">
      <c r="B17" s="2"/>
      <c r="D17" s="3"/>
      <c r="E17" s="3"/>
    </row>
    <row r="18" spans="1:5" ht="19.899999999999999" customHeight="1" x14ac:dyDescent="0.25">
      <c r="A18" s="2" t="s">
        <v>12</v>
      </c>
      <c r="B18" s="46" t="s">
        <v>13</v>
      </c>
      <c r="C18" s="46"/>
      <c r="D18" s="1">
        <v>2025</v>
      </c>
      <c r="E18" s="3"/>
    </row>
    <row r="19" spans="1:5" ht="19.899999999999999" customHeight="1" x14ac:dyDescent="0.25">
      <c r="B19" s="47" t="s">
        <v>9</v>
      </c>
      <c r="C19" s="47"/>
      <c r="E19" s="8">
        <v>45639</v>
      </c>
    </row>
    <row r="20" spans="1:5" ht="14.1" customHeight="1" x14ac:dyDescent="0.25">
      <c r="B20" s="2"/>
    </row>
    <row r="21" spans="1:5" ht="19.899999999999999" customHeight="1" x14ac:dyDescent="0.25">
      <c r="A21" s="48" t="s">
        <v>14</v>
      </c>
      <c r="B21" s="48"/>
      <c r="C21" s="48"/>
      <c r="D21" s="48"/>
      <c r="E21" s="48"/>
    </row>
    <row r="22" spans="1:5" ht="19.899999999999999" customHeight="1" x14ac:dyDescent="0.25">
      <c r="A22" s="2" t="s">
        <v>15</v>
      </c>
      <c r="B22" s="2" t="s">
        <v>9</v>
      </c>
      <c r="E22" s="9" t="s">
        <v>16</v>
      </c>
    </row>
    <row r="23" spans="1:5" ht="19.899999999999999" customHeight="1" x14ac:dyDescent="0.25">
      <c r="A23" s="2" t="s">
        <v>17</v>
      </c>
      <c r="B23" s="49"/>
      <c r="C23" s="49"/>
      <c r="D23" s="49"/>
      <c r="E23" s="49"/>
    </row>
    <row r="24" spans="1:5" ht="19.899999999999999" customHeight="1" x14ac:dyDescent="0.25">
      <c r="A24" s="49"/>
      <c r="B24" s="49"/>
      <c r="C24" s="49"/>
      <c r="D24" s="49"/>
      <c r="E24" s="49"/>
    </row>
    <row r="25" spans="1:5" ht="19.899999999999999" customHeight="1" x14ac:dyDescent="0.25">
      <c r="A25" s="50"/>
      <c r="B25" s="50"/>
      <c r="C25" s="50"/>
      <c r="D25" s="50"/>
      <c r="E25" s="50"/>
    </row>
    <row r="26" spans="1:5" ht="13.35" customHeight="1" x14ac:dyDescent="0.25">
      <c r="A26" s="10"/>
      <c r="B26" s="2"/>
    </row>
    <row r="27" spans="1:5" ht="19.899999999999999" customHeight="1" x14ac:dyDescent="0.25">
      <c r="A27" s="11" t="s">
        <v>18</v>
      </c>
      <c r="B27" s="2"/>
    </row>
    <row r="28" spans="1:5" ht="19.899999999999999" customHeight="1" x14ac:dyDescent="0.25">
      <c r="A28" s="12" t="s">
        <v>19</v>
      </c>
      <c r="B28" s="2"/>
    </row>
    <row r="29" spans="1:5" ht="19.899999999999999" customHeight="1" x14ac:dyDescent="0.25">
      <c r="A29" s="13" t="s">
        <v>20</v>
      </c>
      <c r="B29" s="51">
        <f>Grelha!G49 %</f>
        <v>0</v>
      </c>
      <c r="C29" s="51"/>
    </row>
    <row r="30" spans="1:5" ht="19.899999999999999" customHeight="1" x14ac:dyDescent="0.25">
      <c r="A30" s="13" t="s">
        <v>21</v>
      </c>
      <c r="B30" s="52" t="str">
        <f>Grelha!G51</f>
        <v>Desfavorável</v>
      </c>
      <c r="C30" s="52"/>
    </row>
    <row r="31" spans="1:5" ht="14.1" customHeight="1" x14ac:dyDescent="0.25">
      <c r="A31" s="13"/>
      <c r="B31" s="14"/>
      <c r="C31" s="14"/>
    </row>
    <row r="32" spans="1:5" ht="19.899999999999999" customHeight="1" x14ac:dyDescent="0.25">
      <c r="A32" s="12" t="s">
        <v>22</v>
      </c>
      <c r="B32" s="15"/>
      <c r="C32" s="15"/>
    </row>
    <row r="33" spans="1:5" ht="19.899999999999999" customHeight="1" x14ac:dyDescent="0.25">
      <c r="A33" s="13" t="s">
        <v>23</v>
      </c>
      <c r="B33" s="54">
        <f>B29</f>
        <v>0</v>
      </c>
      <c r="C33" s="54"/>
    </row>
    <row r="34" spans="1:5" ht="19.899999999999999" customHeight="1" x14ac:dyDescent="0.25">
      <c r="A34" s="13" t="s">
        <v>24</v>
      </c>
      <c r="B34" s="55" t="str">
        <f>B30</f>
        <v>Desfavorável</v>
      </c>
      <c r="C34" s="55"/>
    </row>
    <row r="35" spans="1:5" ht="19.899999999999999" customHeight="1" x14ac:dyDescent="0.25">
      <c r="A35" s="13" t="s">
        <v>25</v>
      </c>
      <c r="B35" s="49"/>
      <c r="C35" s="49"/>
    </row>
    <row r="36" spans="1:5" ht="19.899999999999999" customHeight="1" x14ac:dyDescent="0.25">
      <c r="A36" s="13" t="s">
        <v>26</v>
      </c>
      <c r="B36" s="56"/>
      <c r="C36" s="56"/>
    </row>
    <row r="37" spans="1:5" ht="19.899999999999999" customHeight="1" x14ac:dyDescent="0.25">
      <c r="A37" s="13"/>
      <c r="B37" s="7"/>
    </row>
    <row r="38" spans="1:5" ht="19.899999999999999" customHeight="1" x14ac:dyDescent="0.25">
      <c r="A38" s="13" t="s">
        <v>27</v>
      </c>
      <c r="B38" s="49"/>
      <c r="C38" s="49"/>
      <c r="D38" s="49"/>
      <c r="E38" s="49"/>
    </row>
    <row r="39" spans="1:5" ht="19.899999999999999" customHeight="1" x14ac:dyDescent="0.25">
      <c r="A39" s="13" t="s">
        <v>28</v>
      </c>
      <c r="B39" s="49"/>
      <c r="C39" s="49"/>
    </row>
    <row r="41" spans="1:5" ht="15.75" x14ac:dyDescent="0.25">
      <c r="A41" s="16" t="s">
        <v>29</v>
      </c>
    </row>
    <row r="42" spans="1:5" ht="27" customHeight="1" x14ac:dyDescent="0.25">
      <c r="A42" s="53" t="s">
        <v>30</v>
      </c>
      <c r="B42" s="53"/>
      <c r="C42" s="53"/>
      <c r="D42" s="53"/>
      <c r="E42" s="53"/>
    </row>
    <row r="43" spans="1:5" x14ac:dyDescent="0.25">
      <c r="A43" s="10" t="s">
        <v>31</v>
      </c>
    </row>
    <row r="44" spans="1:5" x14ac:dyDescent="0.25">
      <c r="A44" s="10" t="s">
        <v>32</v>
      </c>
    </row>
    <row r="45" spans="1:5" x14ac:dyDescent="0.25">
      <c r="A45" s="10" t="s">
        <v>33</v>
      </c>
    </row>
  </sheetData>
  <mergeCells count="22">
    <mergeCell ref="B39:C39"/>
    <mergeCell ref="A42:E42"/>
    <mergeCell ref="B33:C33"/>
    <mergeCell ref="B34:C34"/>
    <mergeCell ref="B35:C35"/>
    <mergeCell ref="B36:C36"/>
    <mergeCell ref="B38:E38"/>
    <mergeCell ref="B23:E23"/>
    <mergeCell ref="A24:E24"/>
    <mergeCell ref="A25:E25"/>
    <mergeCell ref="B29:C29"/>
    <mergeCell ref="B30:C30"/>
    <mergeCell ref="B13:C13"/>
    <mergeCell ref="B15:C15"/>
    <mergeCell ref="B18:C18"/>
    <mergeCell ref="B19:C19"/>
    <mergeCell ref="A21:E21"/>
    <mergeCell ref="A2:E2"/>
    <mergeCell ref="A4:E4"/>
    <mergeCell ref="B7:E7"/>
    <mergeCell ref="B8:E8"/>
    <mergeCell ref="B9:E9"/>
  </mergeCells>
  <pageMargins left="0.78749999999999998" right="0.59027777777777801" top="0.39374999999999999" bottom="0.39374999999999999" header="0.511811023622047" footer="0.511811023622047"/>
  <pageSetup scale="8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L52"/>
  <sheetViews>
    <sheetView topLeftCell="A25" zoomScale="105" zoomScaleNormal="105" workbookViewId="0">
      <selection activeCell="G37" sqref="G37"/>
    </sheetView>
  </sheetViews>
  <sheetFormatPr defaultColWidth="11.5703125" defaultRowHeight="15" x14ac:dyDescent="0.25"/>
  <cols>
    <col min="1" max="1" width="8" style="17" customWidth="1"/>
    <col min="2" max="2" width="2.140625" customWidth="1"/>
    <col min="3" max="3" width="52.28515625" style="18" customWidth="1"/>
    <col min="4" max="4" width="12.7109375" customWidth="1"/>
    <col min="5" max="5" width="14" style="17" customWidth="1"/>
    <col min="6" max="6" width="3" customWidth="1"/>
    <col min="7" max="7" width="15.7109375" customWidth="1"/>
    <col min="8" max="8" width="14.7109375" hidden="1" customWidth="1"/>
    <col min="9" max="9" width="14.42578125" style="17" customWidth="1"/>
    <col min="10" max="10" width="3.28515625" customWidth="1"/>
    <col min="11" max="11" width="21.140625" style="17" customWidth="1"/>
    <col min="12" max="64" width="8.7109375" customWidth="1"/>
  </cols>
  <sheetData>
    <row r="2" spans="1:64" ht="49.15" customHeight="1" x14ac:dyDescent="0.25">
      <c r="A2" s="57" t="s">
        <v>34</v>
      </c>
      <c r="B2" s="57"/>
      <c r="C2" s="57"/>
      <c r="D2" s="19" t="s">
        <v>35</v>
      </c>
      <c r="E2" s="19" t="s">
        <v>36</v>
      </c>
      <c r="F2" s="2"/>
      <c r="G2" s="20" t="s">
        <v>37</v>
      </c>
      <c r="H2" s="20"/>
      <c r="I2" s="20" t="s">
        <v>38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5">
      <c r="A3" s="21"/>
      <c r="B3" s="21"/>
      <c r="C3" s="22"/>
      <c r="D3" s="21"/>
      <c r="E3" s="21"/>
      <c r="F3" s="2"/>
      <c r="G3" s="23"/>
      <c r="H3" s="23"/>
      <c r="I3" s="23"/>
      <c r="J3" s="2"/>
      <c r="K3" s="23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ht="54.95" customHeight="1" x14ac:dyDescent="0.25">
      <c r="A4" s="58" t="s">
        <v>39</v>
      </c>
      <c r="B4" s="24" t="s">
        <v>40</v>
      </c>
      <c r="C4" s="25" t="s">
        <v>41</v>
      </c>
      <c r="D4" s="26">
        <v>100</v>
      </c>
      <c r="E4" s="59">
        <v>0.19</v>
      </c>
      <c r="G4" s="28"/>
      <c r="H4" s="29">
        <f t="shared" ref="H4:H9" si="0">+IF(G4="X",D4,0)</f>
        <v>0</v>
      </c>
      <c r="I4" s="60">
        <f>+(H4*E4+H5*E4+H6*E4+H7*E4+H8*E4+H9*E4)</f>
        <v>0</v>
      </c>
      <c r="K4" s="61" t="str">
        <f>+IF(COUNTIF(G4:G9,"x")=1,"Validado","Assinalar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5" spans="1:64" ht="54.95" customHeight="1" x14ac:dyDescent="0.25">
      <c r="A5" s="58"/>
      <c r="B5" s="30"/>
      <c r="C5" s="25" t="s">
        <v>42</v>
      </c>
      <c r="D5" s="26">
        <v>75</v>
      </c>
      <c r="E5" s="59"/>
      <c r="G5" s="28"/>
      <c r="H5" s="29">
        <f t="shared" si="0"/>
        <v>0</v>
      </c>
      <c r="I5" s="60"/>
      <c r="K5" s="61"/>
    </row>
    <row r="6" spans="1:64" ht="54.95" customHeight="1" x14ac:dyDescent="0.25">
      <c r="A6" s="58"/>
      <c r="B6" s="30"/>
      <c r="C6" s="25" t="s">
        <v>43</v>
      </c>
      <c r="D6" s="26">
        <v>65</v>
      </c>
      <c r="E6" s="59"/>
      <c r="G6" s="28"/>
      <c r="H6" s="29">
        <f t="shared" si="0"/>
        <v>0</v>
      </c>
      <c r="I6" s="60"/>
      <c r="K6" s="61"/>
    </row>
    <row r="7" spans="1:64" ht="54.95" customHeight="1" x14ac:dyDescent="0.25">
      <c r="A7" s="58"/>
      <c r="B7" s="30"/>
      <c r="C7" s="25" t="s">
        <v>44</v>
      </c>
      <c r="D7" s="26">
        <v>25</v>
      </c>
      <c r="E7" s="59"/>
      <c r="G7" s="28"/>
      <c r="H7" s="29">
        <f t="shared" si="0"/>
        <v>0</v>
      </c>
      <c r="I7" s="60"/>
      <c r="K7" s="61"/>
    </row>
    <row r="8" spans="1:64" ht="54.95" customHeight="1" x14ac:dyDescent="0.25">
      <c r="A8" s="58"/>
      <c r="B8" s="31"/>
      <c r="C8" s="25" t="s">
        <v>45</v>
      </c>
      <c r="D8" s="26">
        <v>10</v>
      </c>
      <c r="E8" s="59"/>
      <c r="G8" s="28"/>
      <c r="H8" s="29">
        <f t="shared" si="0"/>
        <v>0</v>
      </c>
      <c r="I8" s="60"/>
      <c r="K8" s="61"/>
    </row>
    <row r="9" spans="1:64" ht="54.95" customHeight="1" x14ac:dyDescent="0.25">
      <c r="A9" s="58"/>
      <c r="B9" s="32" t="s">
        <v>46</v>
      </c>
      <c r="C9" s="25" t="s">
        <v>47</v>
      </c>
      <c r="D9" s="26">
        <v>0</v>
      </c>
      <c r="E9" s="59"/>
      <c r="G9" s="28"/>
      <c r="H9" s="29">
        <f t="shared" si="0"/>
        <v>0</v>
      </c>
      <c r="I9" s="60"/>
      <c r="K9" s="61"/>
    </row>
    <row r="10" spans="1:64" x14ac:dyDescent="0.25">
      <c r="A10" s="21"/>
      <c r="B10" s="21"/>
      <c r="C10" s="22"/>
      <c r="D10" s="21"/>
      <c r="E10" s="21"/>
      <c r="F10" s="2"/>
      <c r="G10" s="23"/>
      <c r="H10" s="23"/>
      <c r="I10" s="23"/>
      <c r="J10" s="2"/>
      <c r="K10" s="2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</row>
    <row r="11" spans="1:64" ht="54.95" customHeight="1" x14ac:dyDescent="0.25">
      <c r="A11" s="58" t="s">
        <v>48</v>
      </c>
      <c r="B11" s="24" t="s">
        <v>40</v>
      </c>
      <c r="C11" s="25" t="s">
        <v>49</v>
      </c>
      <c r="D11" s="33">
        <v>100</v>
      </c>
      <c r="E11" s="59">
        <v>0.16</v>
      </c>
      <c r="G11" s="34"/>
      <c r="H11" s="29">
        <f>+IF(G11="X",D11,0)</f>
        <v>0</v>
      </c>
      <c r="I11" s="60">
        <f>+H11*E11+H12*E11+H13*E11</f>
        <v>0</v>
      </c>
      <c r="K11" s="61" t="str">
        <f>+IF(COUNTIF(G11:G13,"x")=1,"Validado","Assinalar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12" spans="1:64" ht="54.95" customHeight="1" x14ac:dyDescent="0.25">
      <c r="A12" s="58"/>
      <c r="B12" s="30"/>
      <c r="C12" s="25" t="s">
        <v>50</v>
      </c>
      <c r="D12" s="33">
        <v>45</v>
      </c>
      <c r="E12" s="59"/>
      <c r="G12" s="34"/>
      <c r="H12" s="29">
        <f>+IF(G12="X",D12,0)</f>
        <v>0</v>
      </c>
      <c r="I12" s="60"/>
      <c r="K12" s="61"/>
    </row>
    <row r="13" spans="1:64" ht="54.95" customHeight="1" x14ac:dyDescent="0.25">
      <c r="A13" s="58"/>
      <c r="B13" s="35" t="s">
        <v>46</v>
      </c>
      <c r="C13" s="25" t="s">
        <v>51</v>
      </c>
      <c r="D13" s="33">
        <v>0</v>
      </c>
      <c r="E13" s="59"/>
      <c r="G13" s="34"/>
      <c r="H13" s="29">
        <f>+IF(G13="X",D13,0)</f>
        <v>0</v>
      </c>
      <c r="I13" s="60"/>
      <c r="K13" s="61"/>
    </row>
    <row r="14" spans="1:64" x14ac:dyDescent="0.25">
      <c r="A14" s="21"/>
      <c r="B14" s="21"/>
      <c r="C14" s="22"/>
      <c r="D14" s="21"/>
      <c r="E14" s="21"/>
      <c r="F14" s="2"/>
      <c r="G14" s="23"/>
      <c r="H14" s="23"/>
      <c r="I14" s="23"/>
      <c r="J14" s="2"/>
      <c r="K14" s="2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</row>
    <row r="15" spans="1:64" ht="54.95" customHeight="1" x14ac:dyDescent="0.25">
      <c r="A15" s="58" t="s">
        <v>52</v>
      </c>
      <c r="B15" s="24" t="s">
        <v>40</v>
      </c>
      <c r="C15" s="25" t="s">
        <v>53</v>
      </c>
      <c r="D15" s="33">
        <v>100</v>
      </c>
      <c r="E15" s="59">
        <v>0.17</v>
      </c>
      <c r="G15" s="34"/>
      <c r="H15" s="29">
        <f>+IF(G15="X",D15,0)</f>
        <v>0</v>
      </c>
      <c r="I15" s="60">
        <f>+H15*E15+H16*E15</f>
        <v>0</v>
      </c>
      <c r="K15" s="61" t="str">
        <f>+IF(COUNTIF(G15:G16,"x")=1,"Validado","Assinalar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16" spans="1:64" ht="54.95" customHeight="1" x14ac:dyDescent="0.25">
      <c r="A16" s="58"/>
      <c r="B16" s="35" t="s">
        <v>46</v>
      </c>
      <c r="C16" s="25" t="s">
        <v>54</v>
      </c>
      <c r="D16" s="33">
        <v>0</v>
      </c>
      <c r="E16" s="59"/>
      <c r="G16" s="34"/>
      <c r="H16" s="29">
        <f>+IF(G16="X",D16,0)</f>
        <v>0</v>
      </c>
      <c r="I16" s="60"/>
      <c r="K16" s="61"/>
    </row>
    <row r="17" spans="1:64" x14ac:dyDescent="0.25">
      <c r="A17" s="21"/>
      <c r="B17" s="21"/>
      <c r="C17" s="22"/>
      <c r="D17" s="21"/>
      <c r="E17" s="21"/>
      <c r="F17" s="2"/>
      <c r="G17" s="23"/>
      <c r="H17" s="23"/>
      <c r="I17" s="23"/>
      <c r="J17" s="2"/>
      <c r="K17" s="2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</row>
    <row r="18" spans="1:64" ht="54.95" customHeight="1" x14ac:dyDescent="0.25">
      <c r="A18" s="58" t="s">
        <v>55</v>
      </c>
      <c r="B18" s="24" t="s">
        <v>40</v>
      </c>
      <c r="C18" s="25" t="s">
        <v>56</v>
      </c>
      <c r="D18" s="33">
        <v>100</v>
      </c>
      <c r="E18" s="59">
        <v>0.11</v>
      </c>
      <c r="G18" s="34"/>
      <c r="H18" s="29">
        <f>+IF(G18="X",D18,0)</f>
        <v>0</v>
      </c>
      <c r="I18" s="60">
        <f>+H18*E18+H19*E18+H20*E18</f>
        <v>0</v>
      </c>
      <c r="K18" s="61" t="str">
        <f>+IF(COUNTIF(G18:G20,"x")=1,"Validado","Assinalar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19" spans="1:64" ht="54.95" customHeight="1" x14ac:dyDescent="0.25">
      <c r="A19" s="58"/>
      <c r="B19" s="36"/>
      <c r="C19" s="25" t="s">
        <v>57</v>
      </c>
      <c r="D19" s="33">
        <v>35</v>
      </c>
      <c r="E19" s="59"/>
      <c r="G19" s="34"/>
      <c r="H19" s="29">
        <f>+IF(G19="X",D19,0)</f>
        <v>0</v>
      </c>
      <c r="I19" s="60"/>
      <c r="K19" s="61"/>
    </row>
    <row r="20" spans="1:64" ht="54.95" customHeight="1" x14ac:dyDescent="0.25">
      <c r="A20" s="58"/>
      <c r="B20" s="35" t="s">
        <v>46</v>
      </c>
      <c r="C20" s="25" t="s">
        <v>58</v>
      </c>
      <c r="D20" s="33">
        <v>0</v>
      </c>
      <c r="E20" s="59"/>
      <c r="G20" s="34"/>
      <c r="H20" s="29">
        <f>+IF(G20="X",D20,0)</f>
        <v>0</v>
      </c>
      <c r="I20" s="60"/>
      <c r="K20" s="61"/>
    </row>
    <row r="21" spans="1:64" x14ac:dyDescent="0.25">
      <c r="A21" s="21"/>
      <c r="B21" s="21"/>
      <c r="C21" s="22"/>
      <c r="D21" s="21"/>
      <c r="E21" s="21"/>
      <c r="F21" s="2"/>
      <c r="G21" s="23"/>
      <c r="H21" s="23"/>
      <c r="I21" s="23"/>
      <c r="J21" s="2"/>
      <c r="K21" s="2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</row>
    <row r="22" spans="1:64" ht="54.95" customHeight="1" x14ac:dyDescent="0.25">
      <c r="A22" s="58" t="s">
        <v>59</v>
      </c>
      <c r="B22" s="24" t="s">
        <v>40</v>
      </c>
      <c r="C22" s="25" t="s">
        <v>60</v>
      </c>
      <c r="D22" s="33">
        <v>100</v>
      </c>
      <c r="E22" s="59">
        <v>0.1</v>
      </c>
      <c r="G22" s="34"/>
      <c r="H22" s="29">
        <f>+IF(G22="X",D22,0)</f>
        <v>0</v>
      </c>
      <c r="I22" s="60">
        <f>+H22*E22+H23*E22+H24*E22</f>
        <v>0</v>
      </c>
      <c r="K22" s="61" t="str">
        <f>+IF(COUNTIF(G22:G24,"x")=1,"Validado","Assinalar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23" spans="1:64" ht="54.95" customHeight="1" x14ac:dyDescent="0.25">
      <c r="A23" s="58"/>
      <c r="B23" s="36"/>
      <c r="C23" s="25" t="s">
        <v>61</v>
      </c>
      <c r="D23" s="33">
        <v>60</v>
      </c>
      <c r="E23" s="59"/>
      <c r="G23" s="34"/>
      <c r="H23" s="29">
        <f>+IF(G23="X",D23,0)</f>
        <v>0</v>
      </c>
      <c r="I23" s="60"/>
      <c r="K23" s="61"/>
    </row>
    <row r="24" spans="1:64" ht="54.95" customHeight="1" x14ac:dyDescent="0.25">
      <c r="A24" s="58"/>
      <c r="B24" s="35" t="s">
        <v>46</v>
      </c>
      <c r="C24" s="25" t="s">
        <v>62</v>
      </c>
      <c r="D24" s="33">
        <v>0</v>
      </c>
      <c r="E24" s="59"/>
      <c r="G24" s="34"/>
      <c r="H24" s="29">
        <f>+IF(G24="X",D24,0)</f>
        <v>0</v>
      </c>
      <c r="I24" s="60"/>
      <c r="K24" s="61"/>
    </row>
    <row r="25" spans="1:64" x14ac:dyDescent="0.25">
      <c r="A25" s="21"/>
      <c r="B25" s="21"/>
      <c r="C25" s="22"/>
      <c r="D25" s="21"/>
      <c r="E25" s="21"/>
      <c r="F25" s="2"/>
      <c r="G25" s="23"/>
      <c r="H25" s="23"/>
      <c r="I25" s="23"/>
      <c r="J25" s="2"/>
      <c r="K25" s="2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</row>
    <row r="26" spans="1:64" ht="54.95" customHeight="1" x14ac:dyDescent="0.25">
      <c r="A26" s="58" t="s">
        <v>63</v>
      </c>
      <c r="B26" s="24" t="s">
        <v>40</v>
      </c>
      <c r="C26" s="25" t="s">
        <v>64</v>
      </c>
      <c r="D26" s="33">
        <v>100</v>
      </c>
      <c r="E26" s="59">
        <v>7.0000000000000007E-2</v>
      </c>
      <c r="G26" s="34"/>
      <c r="H26" s="29">
        <f>+IF(G26="X",D26,0)</f>
        <v>0</v>
      </c>
      <c r="I26" s="60">
        <f>+H26*E26+H27*E26+H28*E26</f>
        <v>0</v>
      </c>
      <c r="K26" s="61" t="str">
        <f>+IF(COUNTIF(G26:G28,"x")=1,"Validado","Assinalar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27" spans="1:64" ht="54.95" customHeight="1" x14ac:dyDescent="0.25">
      <c r="A27" s="58"/>
      <c r="B27" s="36"/>
      <c r="C27" s="25" t="s">
        <v>65</v>
      </c>
      <c r="D27" s="33">
        <v>40</v>
      </c>
      <c r="E27" s="59"/>
      <c r="G27" s="34"/>
      <c r="H27" s="29">
        <f>+IF(G27="X",D27,0)</f>
        <v>0</v>
      </c>
      <c r="I27" s="60"/>
      <c r="K27" s="61"/>
    </row>
    <row r="28" spans="1:64" ht="54.95" customHeight="1" x14ac:dyDescent="0.25">
      <c r="A28" s="58"/>
      <c r="B28" s="35" t="s">
        <v>46</v>
      </c>
      <c r="C28" s="25" t="s">
        <v>66</v>
      </c>
      <c r="D28" s="33">
        <v>0</v>
      </c>
      <c r="E28" s="59"/>
      <c r="G28" s="34"/>
      <c r="H28" s="29">
        <f>+IF(G28="X",D28,0)</f>
        <v>0</v>
      </c>
      <c r="I28" s="60"/>
      <c r="K28" s="61"/>
    </row>
    <row r="29" spans="1:64" x14ac:dyDescent="0.25">
      <c r="A29" s="21"/>
      <c r="B29" s="21"/>
      <c r="C29" s="22"/>
      <c r="D29" s="21"/>
      <c r="E29" s="21"/>
      <c r="F29" s="2"/>
      <c r="G29" s="23"/>
      <c r="H29" s="23"/>
      <c r="I29" s="23"/>
      <c r="J29" s="2"/>
      <c r="K29" s="2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</row>
    <row r="30" spans="1:64" ht="54.95" customHeight="1" x14ac:dyDescent="0.25">
      <c r="A30" s="58" t="s">
        <v>67</v>
      </c>
      <c r="B30" s="24" t="s">
        <v>40</v>
      </c>
      <c r="C30" s="25" t="s">
        <v>68</v>
      </c>
      <c r="D30" s="33">
        <v>100</v>
      </c>
      <c r="E30" s="59">
        <v>0.08</v>
      </c>
      <c r="G30" s="34"/>
      <c r="H30" s="29">
        <f>+IF(G30="X",D30,0)</f>
        <v>0</v>
      </c>
      <c r="I30" s="60">
        <f>+H30*E30+H31*E30+H32*E30+H33*E30</f>
        <v>0</v>
      </c>
      <c r="K30" s="61" t="str">
        <f>+IF(COUNTIF(G30:G33,"x")=1,"Validado","Assinalar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31" spans="1:64" ht="54.95" customHeight="1" x14ac:dyDescent="0.25">
      <c r="A31" s="58"/>
      <c r="B31" s="36"/>
      <c r="C31" s="25" t="s">
        <v>69</v>
      </c>
      <c r="D31" s="33">
        <v>60</v>
      </c>
      <c r="E31" s="59"/>
      <c r="G31" s="34"/>
      <c r="H31" s="29">
        <f>+IF(G31="X",D31,0)</f>
        <v>0</v>
      </c>
      <c r="I31" s="60"/>
      <c r="K31" s="61"/>
    </row>
    <row r="32" spans="1:64" ht="54.95" customHeight="1" x14ac:dyDescent="0.25">
      <c r="A32" s="58"/>
      <c r="B32" s="36"/>
      <c r="C32" s="25" t="s">
        <v>70</v>
      </c>
      <c r="D32" s="33">
        <v>40</v>
      </c>
      <c r="E32" s="59"/>
      <c r="G32" s="34"/>
      <c r="H32" s="29">
        <f>+IF(G32="X",D32,0)</f>
        <v>0</v>
      </c>
      <c r="I32" s="60"/>
      <c r="K32" s="61"/>
    </row>
    <row r="33" spans="1:64" ht="54.95" customHeight="1" x14ac:dyDescent="0.25">
      <c r="A33" s="58"/>
      <c r="B33" s="35" t="s">
        <v>46</v>
      </c>
      <c r="C33" s="25" t="s">
        <v>71</v>
      </c>
      <c r="D33" s="33">
        <v>0</v>
      </c>
      <c r="E33" s="59"/>
      <c r="G33" s="34"/>
      <c r="H33" s="29">
        <f>+IF(G33="X",D33,0)</f>
        <v>0</v>
      </c>
      <c r="I33" s="60"/>
      <c r="K33" s="61"/>
    </row>
    <row r="34" spans="1:64" x14ac:dyDescent="0.25">
      <c r="A34" s="21"/>
      <c r="B34" s="21"/>
      <c r="C34" s="22"/>
      <c r="D34" s="21"/>
      <c r="E34" s="21"/>
      <c r="F34" s="2"/>
      <c r="G34" s="23"/>
      <c r="H34" s="23"/>
      <c r="I34" s="23"/>
      <c r="J34" s="2"/>
      <c r="K34" s="2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ht="54.95" customHeight="1" x14ac:dyDescent="0.25">
      <c r="A35" s="58" t="s">
        <v>72</v>
      </c>
      <c r="B35" s="24" t="s">
        <v>40</v>
      </c>
      <c r="C35" s="25" t="s">
        <v>73</v>
      </c>
      <c r="D35" s="33">
        <v>100</v>
      </c>
      <c r="E35" s="59">
        <v>0.12</v>
      </c>
      <c r="G35" s="34"/>
      <c r="H35" s="29">
        <f>+IF(G35="X",D35,0)</f>
        <v>0</v>
      </c>
      <c r="I35" s="60">
        <f>+H35*E35+H36*E35+H37*E35+H38*E35</f>
        <v>0</v>
      </c>
      <c r="K35" s="61" t="str">
        <f>+IF(COUNTIF(G35:G38,"x")=1,"Validado","Assinalar (com X) apenas um nível de impacto, a opção aplicável à candidatura/projecto em apreciação.")</f>
        <v>Assinalar (com X) apenas um nível de impacto, a opção aplicável à candidatura/projecto em apreciação.</v>
      </c>
    </row>
    <row r="36" spans="1:64" ht="54.95" customHeight="1" x14ac:dyDescent="0.25">
      <c r="A36" s="58"/>
      <c r="B36" s="36"/>
      <c r="C36" s="25" t="s">
        <v>74</v>
      </c>
      <c r="D36" s="33">
        <v>70</v>
      </c>
      <c r="E36" s="59"/>
      <c r="G36" s="34"/>
      <c r="H36" s="29">
        <f>+IF(G36="X",D36,0)</f>
        <v>0</v>
      </c>
      <c r="I36" s="60"/>
      <c r="K36" s="61"/>
    </row>
    <row r="37" spans="1:64" ht="54.95" customHeight="1" x14ac:dyDescent="0.25">
      <c r="A37" s="58"/>
      <c r="B37" s="36"/>
      <c r="C37" s="25" t="s">
        <v>75</v>
      </c>
      <c r="D37" s="33">
        <v>20</v>
      </c>
      <c r="E37" s="59"/>
      <c r="G37" s="34"/>
      <c r="H37" s="29">
        <f>+IF(G37="X",D37,0)</f>
        <v>0</v>
      </c>
      <c r="I37" s="60"/>
      <c r="K37" s="61"/>
    </row>
    <row r="38" spans="1:64" ht="54.95" customHeight="1" x14ac:dyDescent="0.25">
      <c r="A38" s="58"/>
      <c r="B38" s="35" t="s">
        <v>46</v>
      </c>
      <c r="C38" s="25" t="s">
        <v>76</v>
      </c>
      <c r="D38" s="33">
        <v>0</v>
      </c>
      <c r="E38" s="59"/>
      <c r="G38" s="34"/>
      <c r="H38" s="29">
        <f>+IF(G38="X",D38,0)</f>
        <v>0</v>
      </c>
      <c r="I38" s="60"/>
      <c r="K38" s="61"/>
    </row>
    <row r="39" spans="1:64" x14ac:dyDescent="0.25">
      <c r="K39" s="37"/>
    </row>
    <row r="40" spans="1:64" ht="25.9" customHeight="1" x14ac:dyDescent="0.25">
      <c r="A40" s="62" t="s">
        <v>39</v>
      </c>
      <c r="B40" s="62"/>
      <c r="C40" s="62"/>
      <c r="D40" s="33">
        <f>+SUM(H4:H9)</f>
        <v>0</v>
      </c>
      <c r="E40" s="38">
        <f>+E4</f>
        <v>0.19</v>
      </c>
      <c r="F40" s="39"/>
      <c r="G40" s="63">
        <f>+SUM(I4:I9)</f>
        <v>0</v>
      </c>
      <c r="H40" s="63"/>
      <c r="I40" s="63"/>
      <c r="K40" s="40"/>
    </row>
    <row r="41" spans="1:64" ht="25.9" customHeight="1" x14ac:dyDescent="0.25">
      <c r="A41" s="62" t="s">
        <v>48</v>
      </c>
      <c r="B41" s="62"/>
      <c r="C41" s="62"/>
      <c r="D41" s="33">
        <f>+SUM(H11:H13)</f>
        <v>0</v>
      </c>
      <c r="E41" s="38">
        <f>+E11</f>
        <v>0.16</v>
      </c>
      <c r="F41" s="39"/>
      <c r="G41" s="63">
        <f>+SUM(I11:I13)</f>
        <v>0</v>
      </c>
      <c r="H41" s="63">
        <f>+SUM(L11:L13)</f>
        <v>0</v>
      </c>
      <c r="I41" s="63">
        <f>+SUM(M11:M13)</f>
        <v>0</v>
      </c>
      <c r="K41" s="37"/>
    </row>
    <row r="42" spans="1:64" ht="25.9" customHeight="1" x14ac:dyDescent="0.25">
      <c r="A42" s="62" t="s">
        <v>52</v>
      </c>
      <c r="B42" s="62"/>
      <c r="C42" s="62"/>
      <c r="D42" s="33">
        <f>+SUM(H15:H16)</f>
        <v>0</v>
      </c>
      <c r="E42" s="38">
        <f>+E15</f>
        <v>0.17</v>
      </c>
      <c r="F42" s="39"/>
      <c r="G42" s="63">
        <f>+SUM(I15:I16)</f>
        <v>0</v>
      </c>
      <c r="H42" s="63">
        <f>+SUM(L15:L16)</f>
        <v>0</v>
      </c>
      <c r="I42" s="63">
        <f>+SUM(M15:M16)</f>
        <v>0</v>
      </c>
      <c r="K42" s="37"/>
    </row>
    <row r="43" spans="1:64" ht="25.9" customHeight="1" x14ac:dyDescent="0.25">
      <c r="A43" s="62" t="s">
        <v>55</v>
      </c>
      <c r="B43" s="62"/>
      <c r="C43" s="62"/>
      <c r="D43" s="33">
        <f>+SUM(H18:H20)</f>
        <v>0</v>
      </c>
      <c r="E43" s="38">
        <f>+E18</f>
        <v>0.11</v>
      </c>
      <c r="F43" s="39"/>
      <c r="G43" s="63">
        <f>+SUM(I18:I20)</f>
        <v>0</v>
      </c>
      <c r="H43" s="63">
        <f>+SUM(L18:L20)</f>
        <v>0</v>
      </c>
      <c r="I43" s="63">
        <f>+SUM(M18:M20)</f>
        <v>0</v>
      </c>
      <c r="K43" s="37"/>
    </row>
    <row r="44" spans="1:64" ht="25.9" customHeight="1" x14ac:dyDescent="0.25">
      <c r="A44" s="62" t="s">
        <v>59</v>
      </c>
      <c r="B44" s="62"/>
      <c r="C44" s="62"/>
      <c r="D44" s="33">
        <f>+SUM(H22:H24)</f>
        <v>0</v>
      </c>
      <c r="E44" s="38">
        <f>+E22</f>
        <v>0.1</v>
      </c>
      <c r="F44" s="39"/>
      <c r="G44" s="63">
        <f>+SUM(I22:I24)</f>
        <v>0</v>
      </c>
      <c r="H44" s="63">
        <f>+SUM(L22:L24)</f>
        <v>0</v>
      </c>
      <c r="I44" s="63">
        <f>+SUM(M22:M24)</f>
        <v>0</v>
      </c>
      <c r="K44" s="37"/>
    </row>
    <row r="45" spans="1:64" ht="25.9" customHeight="1" x14ac:dyDescent="0.25">
      <c r="A45" s="62" t="s">
        <v>63</v>
      </c>
      <c r="B45" s="62"/>
      <c r="C45" s="62"/>
      <c r="D45" s="33">
        <f>+SUM(H26:H28)</f>
        <v>0</v>
      </c>
      <c r="E45" s="38">
        <f>+E26</f>
        <v>7.0000000000000007E-2</v>
      </c>
      <c r="F45" s="39"/>
      <c r="G45" s="63">
        <f>+SUM(I26:I28)</f>
        <v>0</v>
      </c>
      <c r="H45" s="63">
        <f>+SUM(L26:L28)</f>
        <v>0</v>
      </c>
      <c r="I45" s="63">
        <f>+SUM(M26:M28)</f>
        <v>0</v>
      </c>
      <c r="K45" s="37"/>
    </row>
    <row r="46" spans="1:64" ht="25.9" customHeight="1" x14ac:dyDescent="0.25">
      <c r="A46" s="62" t="s">
        <v>67</v>
      </c>
      <c r="B46" s="62"/>
      <c r="C46" s="62"/>
      <c r="D46" s="33">
        <f>+SUM(H30:H33)</f>
        <v>0</v>
      </c>
      <c r="E46" s="38">
        <f>+E30</f>
        <v>0.08</v>
      </c>
      <c r="F46" s="39"/>
      <c r="G46" s="63">
        <f>+SUM(I30:I33)</f>
        <v>0</v>
      </c>
      <c r="H46" s="63">
        <f>+SUM(L30:L33)</f>
        <v>0</v>
      </c>
      <c r="I46" s="63">
        <f>+SUM(M30:M33)</f>
        <v>0</v>
      </c>
      <c r="K46" s="37"/>
    </row>
    <row r="47" spans="1:64" ht="25.9" customHeight="1" x14ac:dyDescent="0.25">
      <c r="A47" s="62" t="s">
        <v>72</v>
      </c>
      <c r="B47" s="62"/>
      <c r="C47" s="62"/>
      <c r="D47" s="33">
        <f>+SUM(H35:H38)</f>
        <v>0</v>
      </c>
      <c r="E47" s="38">
        <f>+E35</f>
        <v>0.12</v>
      </c>
      <c r="F47" s="39"/>
      <c r="G47" s="63">
        <f>+SUM(I35:I38)</f>
        <v>0</v>
      </c>
      <c r="H47" s="63">
        <f>+SUM(L35:L38)</f>
        <v>0</v>
      </c>
      <c r="I47" s="63">
        <f>+SUM(M35:M38)</f>
        <v>0</v>
      </c>
      <c r="K47" s="37"/>
    </row>
    <row r="48" spans="1:64" ht="15.75" customHeight="1" x14ac:dyDescent="0.25">
      <c r="K48" s="37"/>
    </row>
    <row r="49" spans="3:11" ht="25.9" customHeight="1" x14ac:dyDescent="0.25">
      <c r="C49" s="27" t="s">
        <v>77</v>
      </c>
      <c r="E49" s="27">
        <f>SUM(E4:E38)</f>
        <v>1</v>
      </c>
      <c r="G49" s="64">
        <f>SUM(I4:I38)</f>
        <v>0</v>
      </c>
      <c r="H49" s="64"/>
      <c r="I49" s="64"/>
      <c r="K49" s="37"/>
    </row>
    <row r="50" spans="3:11" ht="19.5" customHeight="1" x14ac:dyDescent="0.25">
      <c r="K50" s="37"/>
    </row>
    <row r="51" spans="3:11" ht="25.9" customHeight="1" x14ac:dyDescent="0.25">
      <c r="C51" s="27" t="s">
        <v>78</v>
      </c>
      <c r="G51" s="64" t="str">
        <f>+IF(G49&gt;=50,"Favorável","Desfavorável")</f>
        <v>Desfavorável</v>
      </c>
      <c r="H51" s="64"/>
      <c r="I51" s="64"/>
      <c r="K51" s="37"/>
    </row>
    <row r="52" spans="3:11" ht="25.9" customHeight="1" x14ac:dyDescent="0.25">
      <c r="K52" s="37"/>
    </row>
  </sheetData>
  <sheetProtection sheet="1" objects="1" scenarios="1"/>
  <mergeCells count="51">
    <mergeCell ref="A47:C47"/>
    <mergeCell ref="G47:I47"/>
    <mergeCell ref="G49:I49"/>
    <mergeCell ref="G51:I51"/>
    <mergeCell ref="A44:C44"/>
    <mergeCell ref="G44:I44"/>
    <mergeCell ref="A45:C45"/>
    <mergeCell ref="G45:I45"/>
    <mergeCell ref="A46:C46"/>
    <mergeCell ref="G46:I46"/>
    <mergeCell ref="A41:C41"/>
    <mergeCell ref="G41:I41"/>
    <mergeCell ref="A42:C42"/>
    <mergeCell ref="G42:I42"/>
    <mergeCell ref="A43:C43"/>
    <mergeCell ref="G43:I43"/>
    <mergeCell ref="A35:A38"/>
    <mergeCell ref="E35:E38"/>
    <mergeCell ref="I35:I38"/>
    <mergeCell ref="K35:K38"/>
    <mergeCell ref="A40:C40"/>
    <mergeCell ref="G40:I40"/>
    <mergeCell ref="A26:A28"/>
    <mergeCell ref="E26:E28"/>
    <mergeCell ref="I26:I28"/>
    <mergeCell ref="K26:K28"/>
    <mergeCell ref="A30:A33"/>
    <mergeCell ref="E30:E33"/>
    <mergeCell ref="I30:I33"/>
    <mergeCell ref="K30:K33"/>
    <mergeCell ref="A18:A20"/>
    <mergeCell ref="E18:E20"/>
    <mergeCell ref="I18:I20"/>
    <mergeCell ref="K18:K20"/>
    <mergeCell ref="A22:A24"/>
    <mergeCell ref="E22:E24"/>
    <mergeCell ref="I22:I24"/>
    <mergeCell ref="K22:K24"/>
    <mergeCell ref="A11:A13"/>
    <mergeCell ref="E11:E13"/>
    <mergeCell ref="I11:I13"/>
    <mergeCell ref="K11:K13"/>
    <mergeCell ref="A15:A16"/>
    <mergeCell ref="E15:E16"/>
    <mergeCell ref="I15:I16"/>
    <mergeCell ref="K15:K16"/>
    <mergeCell ref="A2:C2"/>
    <mergeCell ref="A4:A9"/>
    <mergeCell ref="E4:E9"/>
    <mergeCell ref="I4:I9"/>
    <mergeCell ref="K4:K9"/>
  </mergeCells>
  <conditionalFormatting sqref="K1 K3:K65528">
    <cfRule type="cellIs" dxfId="0" priority="2" operator="equal">
      <formula>"Validado"</formula>
    </cfRule>
  </conditionalFormatting>
  <pageMargins left="0.55138888888888904" right="0.55138888888888904" top="0.47222222222222199" bottom="0.47222222222222199" header="0.511811023622047" footer="0.511811023622047"/>
  <pageSetup paperSize="9" scale="86" orientation="landscape" horizontalDpi="300" verticalDpi="300"/>
  <rowBreaks count="3" manualBreakCount="3">
    <brk id="13" max="16383" man="1"/>
    <brk id="24" max="16383" man="1"/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</TotalTim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Identificação do CLAS</vt:lpstr>
      <vt:lpstr>Grelha</vt:lpstr>
      <vt:lpstr>Grelha!Títulos_de_Impressão</vt:lpstr>
    </vt:vector>
  </TitlesOfParts>
  <Company>II, IP - MTSS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João.F.Matoso</dc:creator>
  <dc:description/>
  <cp:lastModifiedBy>Diana Simões</cp:lastModifiedBy>
  <cp:revision>25</cp:revision>
  <cp:lastPrinted>2023-01-16T12:58:19Z</cp:lastPrinted>
  <dcterms:created xsi:type="dcterms:W3CDTF">2020-03-09T15:03:51Z</dcterms:created>
  <dcterms:modified xsi:type="dcterms:W3CDTF">2025-07-18T10:21:02Z</dcterms:modified>
  <dc:language>pt-PT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